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2025г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G137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J62" i="1" l="1"/>
  <c r="G62" i="1"/>
  <c r="J138" i="1"/>
  <c r="I138" i="1"/>
  <c r="L138" i="1"/>
  <c r="F195" i="1"/>
  <c r="H195" i="1"/>
  <c r="F176" i="1"/>
  <c r="F157" i="1"/>
  <c r="J157" i="1"/>
  <c r="L157" i="1"/>
  <c r="H138" i="1"/>
  <c r="F100" i="1"/>
  <c r="F81" i="1"/>
  <c r="F62" i="1"/>
  <c r="H62" i="1"/>
  <c r="F43" i="1"/>
  <c r="I43" i="1"/>
  <c r="L196" i="1"/>
  <c r="H43" i="1"/>
  <c r="I24" i="1"/>
  <c r="H24" i="1"/>
  <c r="G24" i="1"/>
  <c r="G196" i="1" s="1"/>
  <c r="F24" i="1"/>
  <c r="J196" i="1" l="1"/>
  <c r="I196" i="1"/>
  <c r="F196" i="1"/>
  <c r="H196" i="1"/>
</calcChain>
</file>

<file path=xl/sharedStrings.xml><?xml version="1.0" encoding="utf-8"?>
<sst xmlns="http://schemas.openxmlformats.org/spreadsheetml/2006/main" count="210" uniqueCount="79">
  <si>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</si>
  <si>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</si>
  <si>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</si>
  <si>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</si>
  <si>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</si>
  <si>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</si>
  <si>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</si>
  <si>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</si>
  <si>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</si>
  <si>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</si>
  <si>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</si>
  <si>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</si>
  <si>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</si>
  <si>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</si>
  <si>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</si>
  <si>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</si>
  <si>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</si>
  <si>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</si>
  <si>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</si>
  <si>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</si>
  <si>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</si>
  <si>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</si>
  <si>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</si>
  <si>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</si>
  <si>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</si>
  <si>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</si>
  <si>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</si>
  <si>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</si>
  <si>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</si>
  <si>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</si>
  <si>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</si>
  <si>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</si>
  <si>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</si>
  <si>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</si>
  <si>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</si>
  <si>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ГЕРКУЛЕСОВАЯ</t>
  </si>
  <si>
    <t>ЧАЙ С ЛИМОНОМ</t>
  </si>
  <si>
    <t>ПП</t>
  </si>
  <si>
    <t>кисломол.</t>
  </si>
  <si>
    <t xml:space="preserve">ЙОГУРТ ФРУГУРТ 115 г. </t>
  </si>
  <si>
    <t>ЧАЙ С САХАРОМ</t>
  </si>
  <si>
    <t>творог</t>
  </si>
  <si>
    <t xml:space="preserve">ЯБЛОКИ СВЕЖИЕ </t>
  </si>
  <si>
    <t>БАТОН ОСОБЫЙ</t>
  </si>
  <si>
    <t>МАНДАРИНЫ СВЕЖИЕ</t>
  </si>
  <si>
    <t>сладкое</t>
  </si>
  <si>
    <t>ИМУНЕЛЕ С ВИТАМИНАМИ D3. B6 + ЛАКТОБАКТЕРИИ 2,7% м 100г.</t>
  </si>
  <si>
    <t>директор школы</t>
  </si>
  <si>
    <t>МАКАРОНЫ ОТВАРНЫЕ С СЫРОМ</t>
  </si>
  <si>
    <t>РИС С ГОРОШКОМ, КУКУРУЗОЙ И МОРКОВЬЮ</t>
  </si>
  <si>
    <t>ХЛЕБ ПШЕНИЧНЫЙ</t>
  </si>
  <si>
    <t>КАША РАССЫПЧАТАЯ ГРЕЧНЕВАЯ</t>
  </si>
  <si>
    <t>ПАСТИЛА ФРУКТОВАЯ</t>
  </si>
  <si>
    <t>171.1</t>
  </si>
  <si>
    <t>СПАГЕТТИ ОТВАРНЫЕ С МАСЛОМ</t>
  </si>
  <si>
    <t>СОСИСКИ ОТВАРНЫЕ</t>
  </si>
  <si>
    <t>БУЛГУР ОТВАРНОЙ</t>
  </si>
  <si>
    <t>54-22г-2020</t>
  </si>
  <si>
    <t>КАКАО НАПИТОК ВИТАМИНИЗИРОВАННЫЙ (C.B1.B2. B6. PP.A. D3. E. A фолиевая кислота)</t>
  </si>
  <si>
    <t>КАША РАССЫПЧАТАЯ РИСОВАЯ</t>
  </si>
  <si>
    <t>171.2</t>
  </si>
  <si>
    <t xml:space="preserve">БИТОЧКИ ЧИКЕН ТОП С СОУСОМ </t>
  </si>
  <si>
    <t>БУТЕРБРОДЫ С МАСЛОМ (хлеб пшеничный)</t>
  </si>
  <si>
    <t>ХЛЕБ РЖАНОЙ</t>
  </si>
  <si>
    <t>СЫРНИКИ ИЗ ТВОРОГА С МОЛОКОМ СГУЩЕННЫМ 70/20</t>
  </si>
  <si>
    <t>хлеб чёрн.</t>
  </si>
  <si>
    <t>ГОЛУБЦЫ ЛЕНИВЫЕ С СОУСОМ КРАСНЫЙ ОСНОВНОЙ</t>
  </si>
  <si>
    <t>КОФЕЙНЫЙ НАПИТОК ЗЛАКОВЫЙ НА МОЛОКЕ (выводит лишний холестерин, нормализует обменные процессы, укрепляет иммунитет)</t>
  </si>
  <si>
    <t xml:space="preserve">КАША ВЯЗКАЯ МОЛОЧНАЯ ПШЁННАЯ </t>
  </si>
  <si>
    <t>ПЕРЛОТТО С ОВОЩАМИ</t>
  </si>
  <si>
    <t>171.3</t>
  </si>
  <si>
    <t>НАГГЕТСЫ ИЗ МЯСА ПТИЦЫ</t>
  </si>
  <si>
    <t>ЧЕВАБЧИЧИ МЯСНЫЕ С СОУСОМ</t>
  </si>
  <si>
    <t>хлеб стол.</t>
  </si>
  <si>
    <t>ВАРЕНИКИ С КАРТОФЕЛЕМ</t>
  </si>
  <si>
    <t>БУТЕРБРОДЫ С СЫРОМ (БАТОН ОСОБЫЙ)</t>
  </si>
  <si>
    <t>МИТБОЛЫ С СЫРОМ И СОУСОМ</t>
  </si>
  <si>
    <t>Астапенко</t>
  </si>
  <si>
    <t>МБОУ "Ульт-Ягунская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</si>
</sst>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  <font>
      <sz val="8"/>
      <color rgb="FF000000"/>
      <name val="Arial"/>
    </font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>
      <alignment horizontal="left" vertical="top" wrapText="1"/>
    </xf>
    <xf numFmtId="39" fontId="11" fillId="0" borderId="21" xfId="0" applyNumberFormat="1" applyFont="1" applyBorder="1" applyAlignment="1">
      <alignment horizontal="right" vertical="top" wrapText="1"/>
    </xf>
    <xf numFmtId="37" fontId="11" fillId="0" borderId="21" xfId="0" applyNumberFormat="1" applyFont="1" applyBorder="1" applyAlignment="1">
      <alignment horizontal="right" vertical="top" wrapText="1"/>
    </xf>
    <xf numFmtId="164" fontId="11" fillId="0" borderId="21" xfId="0" applyNumberFormat="1" applyFont="1" applyBorder="1" applyAlignment="1">
      <alignment horizontal="right" vertical="top" wrapText="1"/>
    </xf>
    <xf numFmtId="0" fontId="12" fillId="0" borderId="2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3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right" vertical="top" wrapText="1"/>
    </xf>
    <xf numFmtId="39" fontId="13" fillId="0" borderId="2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right" vertical="top" wrapText="1"/>
    </xf>
    <xf numFmtId="39" fontId="15" fillId="0" borderId="2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7.140625" style="2" customWidth="1"/>
    <col min="3" max="3" width="11.28515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78</v>
      </c>
      <c r="D1" s="61"/>
      <c r="E1" s="61"/>
      <c r="F1" s="10" t="s">
        <v>16</v>
      </c>
      <c r="G1" s="2" t="s">
        <v>17</v>
      </c>
      <c r="H1" s="62" t="s">
        <v>47</v>
      </c>
      <c r="I1" s="62"/>
      <c r="J1" s="62"/>
      <c r="K1" s="62"/>
    </row>
    <row r="2" spans="1:12" ht="18" x14ac:dyDescent="0.2">
      <c r="A2" s="33" t="s">
        <v>6</v>
      </c>
      <c r="C2" s="2"/>
      <c r="G2" s="2" t="s">
        <v>18</v>
      </c>
      <c r="H2" s="62" t="s">
        <v>77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20</v>
      </c>
      <c r="I3" s="43">
        <v>12</v>
      </c>
      <c r="J3" s="44">
        <v>2024</v>
      </c>
      <c r="K3" s="1"/>
    </row>
    <row r="4" spans="1:12" x14ac:dyDescent="0.2">
      <c r="C4" s="2"/>
      <c r="D4" s="4"/>
      <c r="H4" s="42" t="s">
        <v>32</v>
      </c>
      <c r="I4" s="42" t="s">
        <v>33</v>
      </c>
      <c r="J4" s="42" t="s">
        <v>34</v>
      </c>
    </row>
    <row r="5" spans="1:12" ht="23.25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 x14ac:dyDescent="0.25">
      <c r="A6" s="18">
        <v>1</v>
      </c>
      <c r="B6" s="19">
        <v>1</v>
      </c>
      <c r="C6" s="20" t="s">
        <v>20</v>
      </c>
      <c r="D6" s="45" t="s">
        <v>21</v>
      </c>
      <c r="E6" s="52" t="s">
        <v>48</v>
      </c>
      <c r="F6" s="53">
        <v>150</v>
      </c>
      <c r="G6" s="53">
        <v>7.98</v>
      </c>
      <c r="H6" s="54">
        <v>10.01</v>
      </c>
      <c r="I6" s="54">
        <v>28.23</v>
      </c>
      <c r="J6" s="54">
        <v>246.39</v>
      </c>
      <c r="K6" s="53">
        <v>204</v>
      </c>
      <c r="L6" s="54">
        <v>47.47</v>
      </c>
    </row>
    <row r="7" spans="1:12" ht="15" x14ac:dyDescent="0.25">
      <c r="A7" s="21"/>
      <c r="B7" s="13"/>
      <c r="C7" s="9"/>
      <c r="D7" s="45" t="s">
        <v>38</v>
      </c>
      <c r="E7" s="52" t="s">
        <v>39</v>
      </c>
      <c r="F7" s="53">
        <v>115</v>
      </c>
      <c r="G7" s="53">
        <v>3.91</v>
      </c>
      <c r="H7" s="54">
        <v>5.18</v>
      </c>
      <c r="I7" s="54">
        <v>15.64</v>
      </c>
      <c r="J7" s="54">
        <v>104.65</v>
      </c>
      <c r="K7" s="53">
        <v>386</v>
      </c>
      <c r="L7" s="54">
        <v>44</v>
      </c>
    </row>
    <row r="8" spans="1:12" ht="15" customHeight="1" x14ac:dyDescent="0.25">
      <c r="A8" s="21"/>
      <c r="B8" s="13"/>
      <c r="C8" s="9"/>
      <c r="D8" s="45" t="s">
        <v>27</v>
      </c>
      <c r="E8" s="52" t="s">
        <v>43</v>
      </c>
      <c r="F8" s="53">
        <v>27</v>
      </c>
      <c r="G8" s="53">
        <v>2.2200000000000002</v>
      </c>
      <c r="H8" s="54">
        <v>0.25</v>
      </c>
      <c r="I8" s="54">
        <v>8.31</v>
      </c>
      <c r="J8" s="54">
        <v>66.36</v>
      </c>
      <c r="K8" s="53" t="s">
        <v>37</v>
      </c>
      <c r="L8" s="54">
        <v>6.86</v>
      </c>
    </row>
    <row r="9" spans="1:12" ht="27" customHeight="1" x14ac:dyDescent="0.25">
      <c r="A9" s="21"/>
      <c r="B9" s="13"/>
      <c r="C9" s="9"/>
      <c r="D9" s="45" t="s">
        <v>22</v>
      </c>
      <c r="E9" s="52" t="s">
        <v>58</v>
      </c>
      <c r="F9" s="53">
        <v>200</v>
      </c>
      <c r="G9" s="53">
        <v>2.14</v>
      </c>
      <c r="H9" s="54">
        <v>1.83</v>
      </c>
      <c r="I9" s="54">
        <v>17.57</v>
      </c>
      <c r="J9" s="54">
        <v>96.47</v>
      </c>
      <c r="K9" s="53">
        <v>382</v>
      </c>
      <c r="L9" s="54">
        <v>23.63</v>
      </c>
    </row>
    <row r="10" spans="1:12" ht="15" x14ac:dyDescent="0.25">
      <c r="A10" s="21"/>
      <c r="B10" s="13"/>
      <c r="C10" s="9"/>
      <c r="D10" s="45" t="s">
        <v>23</v>
      </c>
      <c r="E10" s="52" t="s">
        <v>44</v>
      </c>
      <c r="F10" s="53">
        <v>100</v>
      </c>
      <c r="G10" s="53">
        <v>0.8</v>
      </c>
      <c r="H10" s="54">
        <v>0.2</v>
      </c>
      <c r="I10" s="54">
        <v>7.51</v>
      </c>
      <c r="J10" s="54">
        <v>38.03</v>
      </c>
      <c r="K10" s="53">
        <v>341</v>
      </c>
      <c r="L10" s="54">
        <v>50.04</v>
      </c>
    </row>
    <row r="11" spans="1:12" ht="15" x14ac:dyDescent="0.25">
      <c r="A11" s="21"/>
      <c r="B11" s="13"/>
      <c r="C11" s="9"/>
      <c r="D11" s="45"/>
      <c r="E11" s="45"/>
      <c r="F11" s="45"/>
      <c r="G11" s="48"/>
      <c r="H11" s="48"/>
      <c r="I11" s="48"/>
      <c r="J11" s="47"/>
      <c r="K11" s="45"/>
      <c r="L11" s="46"/>
    </row>
    <row r="12" spans="1:12" ht="15" x14ac:dyDescent="0.25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2"/>
      <c r="B13" s="15"/>
      <c r="C13" s="6"/>
      <c r="D13" s="16" t="s">
        <v>29</v>
      </c>
      <c r="E13" s="7"/>
      <c r="F13" s="55">
        <f>SUM(F6+F7+F8+F9+F10)</f>
        <v>592</v>
      </c>
      <c r="G13" s="55">
        <f>SUM(G6+G7+G8+G9+G10)</f>
        <v>17.05</v>
      </c>
      <c r="H13" s="55">
        <f t="shared" ref="H13:J13" si="0">SUM(H6:H12)</f>
        <v>17.47</v>
      </c>
      <c r="I13" s="55">
        <f t="shared" si="0"/>
        <v>77.260000000000005</v>
      </c>
      <c r="J13" s="55">
        <f t="shared" si="0"/>
        <v>551.9</v>
      </c>
      <c r="K13" s="56"/>
      <c r="L13" s="55">
        <f t="shared" ref="L13" si="1">SUM(L6:L12)</f>
        <v>172</v>
      </c>
    </row>
    <row r="14" spans="1:12" ht="15" x14ac:dyDescent="0.25">
      <c r="A14" s="24">
        <f>A6</f>
        <v>1</v>
      </c>
      <c r="B14" s="11">
        <f>B6</f>
        <v>1</v>
      </c>
      <c r="C14" s="8" t="s">
        <v>24</v>
      </c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1"/>
      <c r="B15" s="13"/>
      <c r="C15" s="9"/>
      <c r="D15" s="5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1"/>
      <c r="B16" s="13"/>
      <c r="C16" s="9"/>
      <c r="D16" s="5"/>
      <c r="E16" s="37"/>
      <c r="F16" s="38"/>
      <c r="G16" s="38"/>
      <c r="H16" s="38"/>
      <c r="I16" s="38"/>
      <c r="J16" s="38"/>
      <c r="K16" s="39"/>
      <c r="L16" s="38"/>
    </row>
    <row r="17" spans="1:12" ht="15" x14ac:dyDescent="0.25">
      <c r="A17" s="21"/>
      <c r="B17" s="13"/>
      <c r="C17" s="9"/>
      <c r="D17" s="5"/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1"/>
      <c r="B18" s="13"/>
      <c r="C18" s="9"/>
      <c r="D18" s="5"/>
      <c r="E18" s="37"/>
      <c r="F18" s="38"/>
      <c r="G18" s="38"/>
      <c r="H18" s="38"/>
      <c r="I18" s="38"/>
      <c r="J18" s="38"/>
      <c r="K18" s="39"/>
      <c r="L18" s="38"/>
    </row>
    <row r="19" spans="1:12" ht="15" x14ac:dyDescent="0.25">
      <c r="A19" s="21"/>
      <c r="B19" s="13"/>
      <c r="C19" s="9"/>
      <c r="D19" s="5"/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1"/>
      <c r="B20" s="13"/>
      <c r="C20" s="9"/>
      <c r="D20" s="5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2"/>
      <c r="B23" s="15"/>
      <c r="C23" s="6"/>
      <c r="D23" s="16" t="s">
        <v>29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592</v>
      </c>
      <c r="G24" s="30">
        <f t="shared" ref="G24:J24" si="4">G13+G23</f>
        <v>17.05</v>
      </c>
      <c r="H24" s="30">
        <f t="shared" si="4"/>
        <v>17.47</v>
      </c>
      <c r="I24" s="30">
        <f t="shared" si="4"/>
        <v>77.260000000000005</v>
      </c>
      <c r="J24" s="30">
        <f t="shared" si="4"/>
        <v>551.9</v>
      </c>
      <c r="K24" s="30"/>
      <c r="L24" s="30">
        <f t="shared" ref="L24" si="5">L13+L23</f>
        <v>172</v>
      </c>
    </row>
    <row r="25" spans="1:12" ht="15" x14ac:dyDescent="0.25">
      <c r="A25" s="12">
        <v>1</v>
      </c>
      <c r="B25" s="13">
        <v>2</v>
      </c>
      <c r="C25" s="20" t="s">
        <v>20</v>
      </c>
      <c r="D25" s="49" t="s">
        <v>21</v>
      </c>
      <c r="E25" s="52" t="s">
        <v>59</v>
      </c>
      <c r="F25" s="53">
        <v>180</v>
      </c>
      <c r="G25" s="53">
        <v>4.38</v>
      </c>
      <c r="H25" s="54">
        <v>5.42</v>
      </c>
      <c r="I25" s="54">
        <v>39.78</v>
      </c>
      <c r="J25" s="54">
        <v>250.26</v>
      </c>
      <c r="K25" s="53" t="s">
        <v>60</v>
      </c>
      <c r="L25" s="54">
        <v>26.21</v>
      </c>
    </row>
    <row r="26" spans="1:12" ht="15" x14ac:dyDescent="0.25">
      <c r="A26" s="12"/>
      <c r="B26" s="13"/>
      <c r="C26" s="9"/>
      <c r="D26" s="49" t="s">
        <v>25</v>
      </c>
      <c r="E26" s="52" t="s">
        <v>61</v>
      </c>
      <c r="F26" s="53">
        <v>100</v>
      </c>
      <c r="G26" s="53">
        <v>12.98</v>
      </c>
      <c r="H26" s="54">
        <v>8.2899999999999991</v>
      </c>
      <c r="I26" s="54">
        <v>6.9</v>
      </c>
      <c r="J26" s="54">
        <v>116.89</v>
      </c>
      <c r="K26" s="53">
        <v>271</v>
      </c>
      <c r="L26" s="54">
        <v>70.5</v>
      </c>
    </row>
    <row r="27" spans="1:12" ht="15" x14ac:dyDescent="0.25">
      <c r="A27" s="12"/>
      <c r="B27" s="13"/>
      <c r="C27" s="9"/>
      <c r="D27" s="49" t="s">
        <v>27</v>
      </c>
      <c r="E27" s="52" t="s">
        <v>62</v>
      </c>
      <c r="F27" s="53">
        <v>40</v>
      </c>
      <c r="G27" s="53">
        <v>2.16</v>
      </c>
      <c r="H27" s="54">
        <v>8.5500000000000007</v>
      </c>
      <c r="I27" s="54">
        <v>11.78</v>
      </c>
      <c r="J27" s="54">
        <v>145.30000000000001</v>
      </c>
      <c r="K27" s="53">
        <v>1</v>
      </c>
      <c r="L27" s="54">
        <v>27.7</v>
      </c>
    </row>
    <row r="28" spans="1:12" ht="15" x14ac:dyDescent="0.25">
      <c r="A28" s="12"/>
      <c r="B28" s="13"/>
      <c r="C28" s="9"/>
      <c r="D28" s="49" t="s">
        <v>65</v>
      </c>
      <c r="E28" s="52" t="s">
        <v>63</v>
      </c>
      <c r="F28" s="53">
        <v>28</v>
      </c>
      <c r="G28" s="53">
        <v>1.92</v>
      </c>
      <c r="H28" s="54">
        <v>0.28000000000000003</v>
      </c>
      <c r="I28" s="54">
        <v>9.89</v>
      </c>
      <c r="J28" s="54">
        <v>61.04</v>
      </c>
      <c r="K28" s="53" t="s">
        <v>37</v>
      </c>
      <c r="L28" s="54">
        <v>5.37</v>
      </c>
    </row>
    <row r="29" spans="1:12" ht="15" x14ac:dyDescent="0.25">
      <c r="A29" s="12"/>
      <c r="B29" s="13"/>
      <c r="C29" s="9"/>
      <c r="D29" s="49" t="s">
        <v>22</v>
      </c>
      <c r="E29" s="52" t="s">
        <v>36</v>
      </c>
      <c r="F29" s="53">
        <v>200</v>
      </c>
      <c r="G29" s="53">
        <v>0.25</v>
      </c>
      <c r="H29" s="54">
        <v>0.01</v>
      </c>
      <c r="I29" s="54">
        <v>9.83</v>
      </c>
      <c r="J29" s="54">
        <v>43.42</v>
      </c>
      <c r="K29" s="53">
        <v>377</v>
      </c>
      <c r="L29" s="54">
        <v>6.22</v>
      </c>
    </row>
    <row r="30" spans="1:12" ht="15" x14ac:dyDescent="0.25">
      <c r="A30" s="12"/>
      <c r="B30" s="13"/>
      <c r="C30" s="9"/>
      <c r="D30" s="45" t="s">
        <v>23</v>
      </c>
      <c r="E30" s="52" t="s">
        <v>42</v>
      </c>
      <c r="F30" s="53">
        <v>120</v>
      </c>
      <c r="G30" s="53">
        <v>0.48</v>
      </c>
      <c r="H30" s="54">
        <v>0.48</v>
      </c>
      <c r="I30" s="54">
        <v>11.76</v>
      </c>
      <c r="J30" s="54">
        <v>56.4</v>
      </c>
      <c r="K30" s="53">
        <v>338</v>
      </c>
      <c r="L30" s="54">
        <v>36</v>
      </c>
    </row>
    <row r="31" spans="1:12" ht="15" x14ac:dyDescent="0.25">
      <c r="A31" s="12"/>
      <c r="B31" s="13"/>
      <c r="C31" s="9"/>
      <c r="D31" s="5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4"/>
      <c r="B32" s="15"/>
      <c r="C32" s="6"/>
      <c r="D32" s="16" t="s">
        <v>29</v>
      </c>
      <c r="E32" s="7"/>
      <c r="F32" s="55">
        <f>SUM(F25:F31)</f>
        <v>668</v>
      </c>
      <c r="G32" s="55">
        <f t="shared" ref="G32" si="6">SUM(G25:G31)</f>
        <v>22.169999999999998</v>
      </c>
      <c r="H32" s="55">
        <f t="shared" ref="H32" si="7">SUM(H25:H31)</f>
        <v>23.03</v>
      </c>
      <c r="I32" s="55">
        <f t="shared" ref="I32" si="8">SUM(I25:I31)</f>
        <v>89.94</v>
      </c>
      <c r="J32" s="55">
        <f t="shared" ref="J32:L32" si="9">SUM(J25:J31)</f>
        <v>673.31</v>
      </c>
      <c r="K32" s="56"/>
      <c r="L32" s="55">
        <f t="shared" si="9"/>
        <v>172</v>
      </c>
    </row>
    <row r="33" spans="1:12" ht="15" x14ac:dyDescent="0.25">
      <c r="A33" s="11">
        <f>A25</f>
        <v>1</v>
      </c>
      <c r="B33" s="11">
        <f>B25</f>
        <v>2</v>
      </c>
      <c r="C33" s="8" t="s">
        <v>24</v>
      </c>
      <c r="D33" s="5"/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2"/>
      <c r="B34" s="13"/>
      <c r="C34" s="9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2"/>
      <c r="B35" s="13"/>
      <c r="C35" s="9"/>
      <c r="D35" s="5"/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2"/>
      <c r="B36" s="13"/>
      <c r="C36" s="9"/>
      <c r="D36" s="5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2"/>
      <c r="B37" s="13"/>
      <c r="C37" s="9"/>
      <c r="D37" s="5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2"/>
      <c r="B38" s="13"/>
      <c r="C38" s="9"/>
      <c r="D38" s="5"/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2"/>
      <c r="B39" s="13"/>
      <c r="C39" s="9"/>
      <c r="D39" s="5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4"/>
      <c r="B42" s="15"/>
      <c r="C42" s="6"/>
      <c r="D42" s="16" t="s">
        <v>29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668</v>
      </c>
      <c r="G43" s="30">
        <f t="shared" ref="G43" si="14">G32+G42</f>
        <v>22.169999999999998</v>
      </c>
      <c r="H43" s="30">
        <f t="shared" ref="H43" si="15">H32+H42</f>
        <v>23.03</v>
      </c>
      <c r="I43" s="30">
        <f t="shared" ref="I43" si="16">I32+I42</f>
        <v>89.94</v>
      </c>
      <c r="J43" s="30">
        <f t="shared" ref="J43:L43" si="17">J32+J42</f>
        <v>673.31</v>
      </c>
      <c r="K43" s="30"/>
      <c r="L43" s="30">
        <f t="shared" si="17"/>
        <v>172</v>
      </c>
    </row>
    <row r="44" spans="1:12" ht="15" x14ac:dyDescent="0.25">
      <c r="A44" s="18">
        <v>1</v>
      </c>
      <c r="B44" s="19">
        <v>3</v>
      </c>
      <c r="C44" s="20" t="s">
        <v>20</v>
      </c>
      <c r="D44" s="49" t="s">
        <v>21</v>
      </c>
      <c r="E44" s="57" t="s">
        <v>35</v>
      </c>
      <c r="F44" s="58">
        <v>150</v>
      </c>
      <c r="G44" s="58">
        <v>6.07</v>
      </c>
      <c r="H44" s="59">
        <v>7</v>
      </c>
      <c r="I44" s="59">
        <v>25.31</v>
      </c>
      <c r="J44" s="59">
        <v>191.82</v>
      </c>
      <c r="K44" s="58">
        <v>173</v>
      </c>
      <c r="L44" s="59">
        <v>26.79</v>
      </c>
    </row>
    <row r="45" spans="1:12" ht="15" x14ac:dyDescent="0.25">
      <c r="A45" s="21"/>
      <c r="B45" s="13"/>
      <c r="C45" s="9"/>
      <c r="D45" s="49" t="s">
        <v>41</v>
      </c>
      <c r="E45" s="57" t="s">
        <v>64</v>
      </c>
      <c r="F45" s="58">
        <v>90</v>
      </c>
      <c r="G45" s="58">
        <v>10.43</v>
      </c>
      <c r="H45" s="59">
        <v>5.05</v>
      </c>
      <c r="I45" s="59">
        <v>18.97</v>
      </c>
      <c r="J45" s="59">
        <v>172.07</v>
      </c>
      <c r="K45" s="58">
        <v>219</v>
      </c>
      <c r="L45" s="59">
        <v>64.010000000000005</v>
      </c>
    </row>
    <row r="46" spans="1:12" ht="15" x14ac:dyDescent="0.25">
      <c r="A46" s="21"/>
      <c r="B46" s="13"/>
      <c r="C46" s="9"/>
      <c r="D46" s="49" t="s">
        <v>27</v>
      </c>
      <c r="E46" s="57" t="s">
        <v>62</v>
      </c>
      <c r="F46" s="58">
        <v>40</v>
      </c>
      <c r="G46" s="58">
        <v>2.16</v>
      </c>
      <c r="H46" s="59">
        <v>8.5500000000000007</v>
      </c>
      <c r="I46" s="59">
        <v>11.78</v>
      </c>
      <c r="J46" s="59">
        <v>145.30000000000001</v>
      </c>
      <c r="K46" s="58">
        <v>1</v>
      </c>
      <c r="L46" s="59">
        <v>27.7</v>
      </c>
    </row>
    <row r="47" spans="1:12" ht="15" x14ac:dyDescent="0.25">
      <c r="A47" s="21"/>
      <c r="B47" s="13"/>
      <c r="C47" s="9"/>
      <c r="D47" s="49" t="s">
        <v>22</v>
      </c>
      <c r="E47" s="57" t="s">
        <v>40</v>
      </c>
      <c r="F47" s="58">
        <v>200</v>
      </c>
      <c r="G47" s="58">
        <v>0.19</v>
      </c>
      <c r="H47" s="59">
        <v>0</v>
      </c>
      <c r="I47" s="59">
        <v>9.6300000000000008</v>
      </c>
      <c r="J47" s="59">
        <v>41.11</v>
      </c>
      <c r="K47" s="58">
        <v>376</v>
      </c>
      <c r="L47" s="59">
        <v>3.5</v>
      </c>
    </row>
    <row r="48" spans="1:12" ht="15" x14ac:dyDescent="0.25">
      <c r="A48" s="21"/>
      <c r="B48" s="13"/>
      <c r="C48" s="9"/>
      <c r="D48" s="49" t="s">
        <v>23</v>
      </c>
      <c r="E48" s="57" t="s">
        <v>44</v>
      </c>
      <c r="F48" s="58">
        <v>100</v>
      </c>
      <c r="G48" s="58">
        <v>0.8</v>
      </c>
      <c r="H48" s="59">
        <v>0.2</v>
      </c>
      <c r="I48" s="59">
        <v>7.5</v>
      </c>
      <c r="J48" s="59">
        <v>38</v>
      </c>
      <c r="K48" s="58">
        <v>341</v>
      </c>
      <c r="L48" s="59">
        <v>50</v>
      </c>
    </row>
    <row r="49" spans="1:12" ht="15" x14ac:dyDescent="0.25">
      <c r="A49" s="21"/>
      <c r="B49" s="13"/>
      <c r="C49" s="9"/>
      <c r="D49" s="49"/>
      <c r="E49" s="45"/>
      <c r="F49" s="45"/>
      <c r="G49" s="48"/>
      <c r="H49" s="48"/>
      <c r="I49" s="48"/>
      <c r="J49" s="47"/>
      <c r="K49" s="45"/>
      <c r="L49" s="46"/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5"/>
      <c r="C51" s="6"/>
      <c r="D51" s="16" t="s">
        <v>29</v>
      </c>
      <c r="E51" s="7"/>
      <c r="F51" s="17">
        <f>SUM(F44:F50)</f>
        <v>580</v>
      </c>
      <c r="G51" s="17">
        <f t="shared" ref="G51" si="18">SUM(G44:G50)</f>
        <v>19.650000000000002</v>
      </c>
      <c r="H51" s="17">
        <f t="shared" ref="H51" si="19">SUM(H44:H50)</f>
        <v>20.8</v>
      </c>
      <c r="I51" s="17">
        <f t="shared" ref="I51" si="20">SUM(I44:I50)</f>
        <v>73.19</v>
      </c>
      <c r="J51" s="17">
        <f t="shared" ref="J51:L51" si="21">SUM(J44:J50)</f>
        <v>588.29999999999995</v>
      </c>
      <c r="K51" s="23"/>
      <c r="L51" s="17">
        <f t="shared" si="21"/>
        <v>172</v>
      </c>
    </row>
    <row r="52" spans="1:12" ht="15" x14ac:dyDescent="0.25">
      <c r="A52" s="24">
        <f>A44</f>
        <v>1</v>
      </c>
      <c r="B52" s="11">
        <f>B44</f>
        <v>3</v>
      </c>
      <c r="C52" s="8" t="s">
        <v>24</v>
      </c>
      <c r="D52" s="5"/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1"/>
      <c r="B53" s="13"/>
      <c r="C53" s="9"/>
      <c r="D53" s="5"/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1"/>
      <c r="B54" s="13"/>
      <c r="C54" s="9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1"/>
      <c r="B55" s="13"/>
      <c r="C55" s="9"/>
      <c r="D55" s="5"/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1"/>
      <c r="B56" s="13"/>
      <c r="C56" s="9"/>
      <c r="D56" s="5"/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1"/>
      <c r="B57" s="13"/>
      <c r="C57" s="9"/>
      <c r="D57" s="5"/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1"/>
      <c r="B58" s="13"/>
      <c r="C58" s="9"/>
      <c r="D58" s="5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5"/>
      <c r="C61" s="6"/>
      <c r="D61" s="16" t="s">
        <v>29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580</v>
      </c>
      <c r="G62" s="30">
        <f t="shared" ref="G62" si="26">G51+G61</f>
        <v>19.650000000000002</v>
      </c>
      <c r="H62" s="30">
        <f t="shared" ref="H62" si="27">H51+H61</f>
        <v>20.8</v>
      </c>
      <c r="I62" s="30">
        <f t="shared" ref="I62" si="28">I51+I61</f>
        <v>73.19</v>
      </c>
      <c r="J62" s="30">
        <f t="shared" ref="J62:L62" si="29">J51+J61</f>
        <v>588.29999999999995</v>
      </c>
      <c r="K62" s="30"/>
      <c r="L62" s="30">
        <f t="shared" si="29"/>
        <v>172</v>
      </c>
    </row>
    <row r="63" spans="1:12" ht="15" x14ac:dyDescent="0.25">
      <c r="A63" s="18">
        <v>1</v>
      </c>
      <c r="B63" s="19">
        <v>4</v>
      </c>
      <c r="C63" s="20" t="s">
        <v>20</v>
      </c>
      <c r="D63" s="49" t="s">
        <v>21</v>
      </c>
      <c r="E63" s="57" t="s">
        <v>51</v>
      </c>
      <c r="F63" s="58">
        <v>180</v>
      </c>
      <c r="G63" s="58">
        <v>10.82</v>
      </c>
      <c r="H63" s="59">
        <v>6.74</v>
      </c>
      <c r="I63" s="59">
        <v>53.18</v>
      </c>
      <c r="J63" s="59">
        <v>312.43</v>
      </c>
      <c r="K63" s="58" t="s">
        <v>53</v>
      </c>
      <c r="L63" s="59">
        <v>23.6</v>
      </c>
    </row>
    <row r="64" spans="1:12" ht="15" x14ac:dyDescent="0.25">
      <c r="A64" s="21"/>
      <c r="B64" s="13"/>
      <c r="C64" s="9"/>
      <c r="D64" s="49" t="s">
        <v>25</v>
      </c>
      <c r="E64" s="57" t="s">
        <v>66</v>
      </c>
      <c r="F64" s="58">
        <v>100</v>
      </c>
      <c r="G64" s="58">
        <v>6.79</v>
      </c>
      <c r="H64" s="59">
        <v>12.15</v>
      </c>
      <c r="I64" s="59">
        <v>6.95</v>
      </c>
      <c r="J64" s="59">
        <v>144.13</v>
      </c>
      <c r="K64" s="58">
        <v>298</v>
      </c>
      <c r="L64" s="59">
        <v>50.51</v>
      </c>
    </row>
    <row r="65" spans="1:12" ht="15" x14ac:dyDescent="0.25">
      <c r="A65" s="21"/>
      <c r="B65" s="13"/>
      <c r="C65" s="9"/>
      <c r="D65" s="49" t="s">
        <v>27</v>
      </c>
      <c r="E65" s="57" t="s">
        <v>50</v>
      </c>
      <c r="F65" s="58">
        <v>30</v>
      </c>
      <c r="G65" s="58">
        <v>2.04</v>
      </c>
      <c r="H65" s="59">
        <v>0.28999999999999998</v>
      </c>
      <c r="I65" s="59">
        <v>11.35</v>
      </c>
      <c r="J65" s="59">
        <v>68.39</v>
      </c>
      <c r="K65" s="58" t="s">
        <v>37</v>
      </c>
      <c r="L65" s="59">
        <v>5.7</v>
      </c>
    </row>
    <row r="66" spans="1:12" ht="15" x14ac:dyDescent="0.25">
      <c r="A66" s="21"/>
      <c r="B66" s="13"/>
      <c r="C66" s="9"/>
      <c r="D66" s="49" t="s">
        <v>28</v>
      </c>
      <c r="E66" s="57" t="s">
        <v>63</v>
      </c>
      <c r="F66" s="58">
        <v>30</v>
      </c>
      <c r="G66" s="58">
        <v>2.04</v>
      </c>
      <c r="H66" s="59">
        <v>0.3</v>
      </c>
      <c r="I66" s="59">
        <v>10.5</v>
      </c>
      <c r="J66" s="59">
        <v>64.8</v>
      </c>
      <c r="K66" s="58" t="s">
        <v>37</v>
      </c>
      <c r="L66" s="59">
        <v>5.7</v>
      </c>
    </row>
    <row r="67" spans="1:12" ht="33.75" x14ac:dyDescent="0.25">
      <c r="A67" s="21"/>
      <c r="B67" s="13"/>
      <c r="C67" s="9"/>
      <c r="D67" s="49" t="s">
        <v>22</v>
      </c>
      <c r="E67" s="57" t="s">
        <v>67</v>
      </c>
      <c r="F67" s="58">
        <v>200</v>
      </c>
      <c r="G67" s="58">
        <v>3.28</v>
      </c>
      <c r="H67" s="59">
        <v>2.4300000000000002</v>
      </c>
      <c r="I67" s="59">
        <v>20.54</v>
      </c>
      <c r="J67" s="59">
        <v>119.8</v>
      </c>
      <c r="K67" s="58">
        <v>418</v>
      </c>
      <c r="L67" s="59">
        <v>26.24</v>
      </c>
    </row>
    <row r="68" spans="1:12" ht="15" x14ac:dyDescent="0.25">
      <c r="A68" s="21"/>
      <c r="B68" s="13"/>
      <c r="C68" s="9"/>
      <c r="D68" s="49" t="s">
        <v>45</v>
      </c>
      <c r="E68" s="57" t="s">
        <v>52</v>
      </c>
      <c r="F68" s="58">
        <v>22</v>
      </c>
      <c r="G68" s="58">
        <v>0.53</v>
      </c>
      <c r="H68" s="59">
        <v>0</v>
      </c>
      <c r="I68" s="59">
        <v>12.98</v>
      </c>
      <c r="J68" s="59">
        <v>57.86</v>
      </c>
      <c r="K68" s="58" t="s">
        <v>37</v>
      </c>
      <c r="L68" s="59">
        <v>23.1</v>
      </c>
    </row>
    <row r="69" spans="1:12" ht="15" x14ac:dyDescent="0.25">
      <c r="A69" s="21"/>
      <c r="B69" s="13"/>
      <c r="C69" s="9"/>
      <c r="D69" s="49" t="s">
        <v>23</v>
      </c>
      <c r="E69" s="57" t="s">
        <v>42</v>
      </c>
      <c r="F69" s="58">
        <v>120</v>
      </c>
      <c r="G69" s="58">
        <v>0.5</v>
      </c>
      <c r="H69" s="59">
        <v>0.5</v>
      </c>
      <c r="I69" s="59">
        <v>12.14</v>
      </c>
      <c r="J69" s="59">
        <v>58.2</v>
      </c>
      <c r="K69" s="58">
        <v>338</v>
      </c>
      <c r="L69" s="59">
        <v>37.15</v>
      </c>
    </row>
    <row r="70" spans="1:12" ht="15" x14ac:dyDescent="0.25">
      <c r="A70" s="22"/>
      <c r="B70" s="15"/>
      <c r="C70" s="6"/>
      <c r="D70" s="16" t="s">
        <v>29</v>
      </c>
      <c r="E70" s="7"/>
      <c r="F70" s="55">
        <f>SUM(F63:F69)</f>
        <v>682</v>
      </c>
      <c r="G70" s="55">
        <f t="shared" ref="G70" si="30">SUM(G63:G69)</f>
        <v>26</v>
      </c>
      <c r="H70" s="55">
        <f t="shared" ref="H70" si="31">SUM(H63:H69)</f>
        <v>22.41</v>
      </c>
      <c r="I70" s="55">
        <f t="shared" ref="I70" si="32">SUM(I63:I69)</f>
        <v>127.64000000000001</v>
      </c>
      <c r="J70" s="55">
        <f t="shared" ref="J70:L70" si="33">SUM(J63:J69)</f>
        <v>825.61</v>
      </c>
      <c r="K70" s="56"/>
      <c r="L70" s="55">
        <f t="shared" si="33"/>
        <v>172</v>
      </c>
    </row>
    <row r="71" spans="1:12" ht="15" x14ac:dyDescent="0.25">
      <c r="A71" s="24">
        <f>A63</f>
        <v>1</v>
      </c>
      <c r="B71" s="11">
        <f>B63</f>
        <v>4</v>
      </c>
      <c r="C71" s="8" t="s">
        <v>24</v>
      </c>
      <c r="D71" s="5"/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1"/>
      <c r="B72" s="13"/>
      <c r="C72" s="9"/>
      <c r="D72" s="5"/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1"/>
      <c r="B73" s="13"/>
      <c r="C73" s="9"/>
      <c r="D73" s="5"/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1"/>
      <c r="B74" s="13"/>
      <c r="C74" s="9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1"/>
      <c r="B75" s="13"/>
      <c r="C75" s="9"/>
      <c r="D75" s="5"/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1"/>
      <c r="B76" s="13"/>
      <c r="C76" s="9"/>
      <c r="D76" s="5"/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1"/>
      <c r="B77" s="13"/>
      <c r="C77" s="9"/>
      <c r="D77" s="5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5"/>
      <c r="C80" s="6"/>
      <c r="D80" s="16" t="s">
        <v>29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682</v>
      </c>
      <c r="G81" s="30">
        <f t="shared" ref="G81" si="38">G70+G80</f>
        <v>26</v>
      </c>
      <c r="H81" s="30">
        <f t="shared" ref="H81" si="39">H70+H80</f>
        <v>22.41</v>
      </c>
      <c r="I81" s="30">
        <f t="shared" ref="I81" si="40">I70+I80</f>
        <v>127.64000000000001</v>
      </c>
      <c r="J81" s="30">
        <f t="shared" ref="J81:L81" si="41">J70+J80</f>
        <v>825.61</v>
      </c>
      <c r="K81" s="30"/>
      <c r="L81" s="30">
        <f t="shared" si="41"/>
        <v>172</v>
      </c>
    </row>
    <row r="82" spans="1:12" ht="15" x14ac:dyDescent="0.25">
      <c r="A82" s="18">
        <v>1</v>
      </c>
      <c r="B82" s="19">
        <v>5</v>
      </c>
      <c r="C82" s="20" t="s">
        <v>20</v>
      </c>
      <c r="D82" s="49" t="s">
        <v>26</v>
      </c>
      <c r="E82" s="57" t="s">
        <v>54</v>
      </c>
      <c r="F82" s="58">
        <v>150</v>
      </c>
      <c r="G82" s="58">
        <v>7.09</v>
      </c>
      <c r="H82" s="59">
        <v>4.7300000000000004</v>
      </c>
      <c r="I82" s="59">
        <v>40.18</v>
      </c>
      <c r="J82" s="59">
        <v>237.56</v>
      </c>
      <c r="K82" s="58">
        <v>203</v>
      </c>
      <c r="L82" s="59">
        <v>19.73</v>
      </c>
    </row>
    <row r="83" spans="1:12" ht="15" x14ac:dyDescent="0.25">
      <c r="A83" s="21"/>
      <c r="B83" s="13"/>
      <c r="C83" s="9"/>
      <c r="D83" s="49" t="s">
        <v>25</v>
      </c>
      <c r="E83" s="57" t="s">
        <v>55</v>
      </c>
      <c r="F83" s="58">
        <v>50</v>
      </c>
      <c r="G83" s="58">
        <v>5.6</v>
      </c>
      <c r="H83" s="59">
        <v>12.2</v>
      </c>
      <c r="I83" s="59">
        <v>0.2</v>
      </c>
      <c r="J83" s="59">
        <v>133</v>
      </c>
      <c r="K83" s="58">
        <v>254</v>
      </c>
      <c r="L83" s="59">
        <v>40.799999999999997</v>
      </c>
    </row>
    <row r="84" spans="1:12" ht="15" x14ac:dyDescent="0.25">
      <c r="A84" s="21"/>
      <c r="B84" s="13"/>
      <c r="C84" s="9"/>
      <c r="D84" s="49" t="s">
        <v>27</v>
      </c>
      <c r="E84" s="57" t="s">
        <v>50</v>
      </c>
      <c r="F84" s="58">
        <v>27</v>
      </c>
      <c r="G84" s="58">
        <v>1.83</v>
      </c>
      <c r="H84" s="59">
        <v>0.26</v>
      </c>
      <c r="I84" s="59">
        <v>10.210000000000001</v>
      </c>
      <c r="J84" s="59">
        <v>61.55</v>
      </c>
      <c r="K84" s="58" t="s">
        <v>37</v>
      </c>
      <c r="L84" s="59">
        <v>5.13</v>
      </c>
    </row>
    <row r="85" spans="1:12" ht="15" x14ac:dyDescent="0.25">
      <c r="A85" s="21"/>
      <c r="B85" s="13"/>
      <c r="C85" s="9"/>
      <c r="D85" s="49" t="s">
        <v>28</v>
      </c>
      <c r="E85" s="57" t="s">
        <v>63</v>
      </c>
      <c r="F85" s="58">
        <v>27</v>
      </c>
      <c r="G85" s="58">
        <v>1.83</v>
      </c>
      <c r="H85" s="59">
        <v>0.27</v>
      </c>
      <c r="I85" s="59">
        <v>9.44</v>
      </c>
      <c r="J85" s="59">
        <v>58.26</v>
      </c>
      <c r="K85" s="58" t="s">
        <v>37</v>
      </c>
      <c r="L85" s="59">
        <v>5.12</v>
      </c>
    </row>
    <row r="86" spans="1:12" ht="15" x14ac:dyDescent="0.25">
      <c r="A86" s="21"/>
      <c r="B86" s="13"/>
      <c r="C86" s="9"/>
      <c r="D86" s="45" t="s">
        <v>38</v>
      </c>
      <c r="E86" s="57" t="s">
        <v>46</v>
      </c>
      <c r="F86" s="58">
        <v>100</v>
      </c>
      <c r="G86" s="58">
        <v>2.5</v>
      </c>
      <c r="H86" s="59">
        <v>2.5</v>
      </c>
      <c r="I86" s="59">
        <v>11.5</v>
      </c>
      <c r="J86" s="59">
        <v>79</v>
      </c>
      <c r="K86" s="58">
        <v>386</v>
      </c>
      <c r="L86" s="59">
        <v>45</v>
      </c>
    </row>
    <row r="87" spans="1:12" ht="15" x14ac:dyDescent="0.25">
      <c r="A87" s="21"/>
      <c r="B87" s="13"/>
      <c r="C87" s="9"/>
      <c r="D87" s="49" t="s">
        <v>22</v>
      </c>
      <c r="E87" s="57" t="s">
        <v>36</v>
      </c>
      <c r="F87" s="58">
        <v>200</v>
      </c>
      <c r="G87" s="58">
        <v>0.25</v>
      </c>
      <c r="H87" s="59">
        <v>0.01</v>
      </c>
      <c r="I87" s="59">
        <v>9.83</v>
      </c>
      <c r="J87" s="59">
        <v>43.42</v>
      </c>
      <c r="K87" s="58">
        <v>377</v>
      </c>
      <c r="L87" s="59">
        <v>6.22</v>
      </c>
    </row>
    <row r="88" spans="1:12" ht="15" x14ac:dyDescent="0.25">
      <c r="A88" s="21"/>
      <c r="B88" s="13"/>
      <c r="C88" s="9"/>
      <c r="D88" s="49" t="s">
        <v>23</v>
      </c>
      <c r="E88" s="57" t="s">
        <v>44</v>
      </c>
      <c r="F88" s="58">
        <v>100</v>
      </c>
      <c r="G88" s="58">
        <v>0.8</v>
      </c>
      <c r="H88" s="59">
        <v>0.2</v>
      </c>
      <c r="I88" s="59">
        <v>7.5</v>
      </c>
      <c r="J88" s="59">
        <v>38</v>
      </c>
      <c r="K88" s="58">
        <v>341</v>
      </c>
      <c r="L88" s="59">
        <v>50</v>
      </c>
    </row>
    <row r="89" spans="1:12" ht="15" x14ac:dyDescent="0.25">
      <c r="A89" s="22"/>
      <c r="B89" s="15"/>
      <c r="C89" s="6"/>
      <c r="D89" s="16" t="s">
        <v>29</v>
      </c>
      <c r="E89" s="7"/>
      <c r="F89" s="55">
        <f>SUM(F82:F88)</f>
        <v>654</v>
      </c>
      <c r="G89" s="55">
        <f t="shared" ref="G89" si="42">SUM(G82:G88)</f>
        <v>19.900000000000002</v>
      </c>
      <c r="H89" s="55">
        <f t="shared" ref="H89" si="43">SUM(H82:H88)</f>
        <v>20.170000000000002</v>
      </c>
      <c r="I89" s="55">
        <f t="shared" ref="I89" si="44">SUM(I82:I88)</f>
        <v>88.86</v>
      </c>
      <c r="J89" s="55">
        <f t="shared" ref="J89:L89" si="45">SUM(J82:J88)</f>
        <v>650.79</v>
      </c>
      <c r="K89" s="56"/>
      <c r="L89" s="55">
        <f t="shared" si="45"/>
        <v>172</v>
      </c>
    </row>
    <row r="90" spans="1:12" ht="15" x14ac:dyDescent="0.25">
      <c r="A90" s="24">
        <f>A82</f>
        <v>1</v>
      </c>
      <c r="B90" s="11">
        <f>B82</f>
        <v>5</v>
      </c>
      <c r="C90" s="8" t="s">
        <v>24</v>
      </c>
      <c r="D90" s="5"/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1"/>
      <c r="B91" s="13"/>
      <c r="C91" s="9"/>
      <c r="D91" s="5"/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1"/>
      <c r="B92" s="13"/>
      <c r="C92" s="9"/>
      <c r="D92" s="5"/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1"/>
      <c r="B93" s="13"/>
      <c r="C93" s="9"/>
      <c r="D93" s="5"/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1"/>
      <c r="B94" s="13"/>
      <c r="C94" s="9"/>
      <c r="D94" s="5"/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1"/>
      <c r="B95" s="13"/>
      <c r="C95" s="9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3"/>
      <c r="C96" s="9"/>
      <c r="D96" s="5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3"/>
      <c r="C97" s="9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5"/>
      <c r="C99" s="6"/>
      <c r="D99" s="16" t="s">
        <v>29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654</v>
      </c>
      <c r="G100" s="30">
        <f t="shared" ref="G100" si="50">G89+G99</f>
        <v>19.900000000000002</v>
      </c>
      <c r="H100" s="30">
        <f t="shared" ref="H100" si="51">H89+H99</f>
        <v>20.170000000000002</v>
      </c>
      <c r="I100" s="30">
        <f t="shared" ref="I100" si="52">I89+I99</f>
        <v>88.86</v>
      </c>
      <c r="J100" s="30">
        <f t="shared" ref="J100:L100" si="53">J89+J99</f>
        <v>650.79</v>
      </c>
      <c r="K100" s="30"/>
      <c r="L100" s="30">
        <f t="shared" si="53"/>
        <v>172</v>
      </c>
    </row>
    <row r="101" spans="1:12" ht="15" x14ac:dyDescent="0.25">
      <c r="A101" s="18">
        <v>2</v>
      </c>
      <c r="B101" s="19">
        <v>1</v>
      </c>
      <c r="C101" s="20" t="s">
        <v>20</v>
      </c>
      <c r="D101" s="45" t="s">
        <v>21</v>
      </c>
      <c r="E101" s="57" t="s">
        <v>68</v>
      </c>
      <c r="F101" s="58">
        <v>150</v>
      </c>
      <c r="G101" s="58">
        <v>6.32</v>
      </c>
      <c r="H101" s="59">
        <v>7.07</v>
      </c>
      <c r="I101" s="59">
        <v>32.840000000000003</v>
      </c>
      <c r="J101" s="59">
        <v>221.66</v>
      </c>
      <c r="K101" s="58">
        <v>173</v>
      </c>
      <c r="L101" s="59">
        <v>29.04</v>
      </c>
    </row>
    <row r="102" spans="1:12" ht="15" x14ac:dyDescent="0.25">
      <c r="A102" s="21"/>
      <c r="B102" s="13"/>
      <c r="C102" s="9"/>
      <c r="D102" s="49" t="s">
        <v>27</v>
      </c>
      <c r="E102" s="57" t="s">
        <v>62</v>
      </c>
      <c r="F102" s="58">
        <v>35</v>
      </c>
      <c r="G102" s="58">
        <v>2.13</v>
      </c>
      <c r="H102" s="59">
        <v>4.43</v>
      </c>
      <c r="I102" s="59">
        <v>11.74</v>
      </c>
      <c r="J102" s="59">
        <v>107.9</v>
      </c>
      <c r="K102" s="58">
        <v>1</v>
      </c>
      <c r="L102" s="59">
        <v>16.7</v>
      </c>
    </row>
    <row r="103" spans="1:12" ht="15" x14ac:dyDescent="0.25">
      <c r="A103" s="21"/>
      <c r="B103" s="13"/>
      <c r="C103" s="9"/>
      <c r="D103" s="49" t="s">
        <v>41</v>
      </c>
      <c r="E103" s="57" t="s">
        <v>64</v>
      </c>
      <c r="F103" s="58">
        <v>90</v>
      </c>
      <c r="G103" s="58">
        <v>10.43</v>
      </c>
      <c r="H103" s="59">
        <v>5.05</v>
      </c>
      <c r="I103" s="59">
        <v>18.97</v>
      </c>
      <c r="J103" s="59">
        <v>172.07</v>
      </c>
      <c r="K103" s="58">
        <v>219</v>
      </c>
      <c r="L103" s="59">
        <v>64.010000000000005</v>
      </c>
    </row>
    <row r="104" spans="1:12" ht="33.75" x14ac:dyDescent="0.25">
      <c r="A104" s="21"/>
      <c r="B104" s="13"/>
      <c r="C104" s="9"/>
      <c r="D104" s="45" t="s">
        <v>22</v>
      </c>
      <c r="E104" s="57" t="s">
        <v>67</v>
      </c>
      <c r="F104" s="58">
        <v>200</v>
      </c>
      <c r="G104" s="58">
        <v>3.28</v>
      </c>
      <c r="H104" s="59">
        <v>2.4300000000000002</v>
      </c>
      <c r="I104" s="59">
        <v>20.54</v>
      </c>
      <c r="J104" s="59">
        <v>119.8</v>
      </c>
      <c r="K104" s="58">
        <v>418</v>
      </c>
      <c r="L104" s="59">
        <v>26.25</v>
      </c>
    </row>
    <row r="105" spans="1:12" ht="15" x14ac:dyDescent="0.25">
      <c r="A105" s="21"/>
      <c r="B105" s="13"/>
      <c r="C105" s="9"/>
      <c r="D105" s="49" t="s">
        <v>23</v>
      </c>
      <c r="E105" s="57" t="s">
        <v>42</v>
      </c>
      <c r="F105" s="58">
        <v>120</v>
      </c>
      <c r="G105" s="58">
        <v>0.48</v>
      </c>
      <c r="H105" s="59">
        <v>0.48</v>
      </c>
      <c r="I105" s="59">
        <v>11.76</v>
      </c>
      <c r="J105" s="59">
        <v>56.4</v>
      </c>
      <c r="K105" s="58">
        <v>338</v>
      </c>
      <c r="L105" s="59">
        <v>36</v>
      </c>
    </row>
    <row r="106" spans="1:12" ht="15" x14ac:dyDescent="0.25">
      <c r="A106" s="21"/>
      <c r="B106" s="13"/>
      <c r="C106" s="9"/>
      <c r="D106" s="45"/>
      <c r="E106" s="45"/>
      <c r="F106" s="45"/>
      <c r="G106" s="48"/>
      <c r="H106" s="48"/>
      <c r="I106" s="48"/>
      <c r="J106" s="47"/>
      <c r="K106" s="45"/>
      <c r="L106" s="46"/>
    </row>
    <row r="107" spans="1:12" ht="15" x14ac:dyDescent="0.25">
      <c r="A107" s="21"/>
      <c r="B107" s="13"/>
      <c r="C107" s="9"/>
      <c r="D107" s="45"/>
      <c r="E107" s="45"/>
      <c r="F107" s="45"/>
      <c r="G107" s="48"/>
      <c r="H107" s="48"/>
      <c r="I107" s="48"/>
      <c r="J107" s="47"/>
      <c r="K107" s="45"/>
      <c r="L107" s="46"/>
    </row>
    <row r="108" spans="1:12" ht="15" x14ac:dyDescent="0.25">
      <c r="A108" s="22"/>
      <c r="B108" s="15"/>
      <c r="C108" s="6"/>
      <c r="D108" s="16" t="s">
        <v>29</v>
      </c>
      <c r="E108" s="7"/>
      <c r="F108" s="55">
        <f>SUM(F101:F107)</f>
        <v>595</v>
      </c>
      <c r="G108" s="55">
        <f t="shared" ref="G108:J108" si="54">SUM(G101:G107)</f>
        <v>22.64</v>
      </c>
      <c r="H108" s="55">
        <f t="shared" si="54"/>
        <v>19.46</v>
      </c>
      <c r="I108" s="55">
        <f t="shared" si="54"/>
        <v>95.850000000000009</v>
      </c>
      <c r="J108" s="55">
        <f t="shared" si="54"/>
        <v>677.82999999999993</v>
      </c>
      <c r="K108" s="56"/>
      <c r="L108" s="55">
        <f t="shared" ref="L108" si="55">SUM(L101:L107)</f>
        <v>172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24</v>
      </c>
      <c r="D109" s="5"/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1"/>
      <c r="B110" s="13"/>
      <c r="C110" s="9"/>
      <c r="D110" s="5"/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1"/>
      <c r="B111" s="13"/>
      <c r="C111" s="9"/>
      <c r="D111" s="5"/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1"/>
      <c r="B112" s="13"/>
      <c r="C112" s="9"/>
      <c r="D112" s="5"/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1"/>
      <c r="B113" s="13"/>
      <c r="C113" s="9"/>
      <c r="D113" s="5"/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1"/>
      <c r="B114" s="13"/>
      <c r="C114" s="9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1"/>
      <c r="B115" s="13"/>
      <c r="C115" s="9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2"/>
      <c r="B118" s="15"/>
      <c r="C118" s="6"/>
      <c r="D118" s="16" t="s">
        <v>29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63" t="s">
        <v>4</v>
      </c>
      <c r="D119" s="64"/>
      <c r="E119" s="29"/>
      <c r="F119" s="30">
        <f>F108+F118</f>
        <v>595</v>
      </c>
      <c r="G119" s="30">
        <f t="shared" ref="G119" si="58">G108+G118</f>
        <v>22.64</v>
      </c>
      <c r="H119" s="30">
        <f t="shared" ref="H119" si="59">H108+H118</f>
        <v>19.46</v>
      </c>
      <c r="I119" s="30">
        <f t="shared" ref="I119" si="60">I108+I118</f>
        <v>95.850000000000009</v>
      </c>
      <c r="J119" s="30">
        <f t="shared" ref="J119:L119" si="61">J108+J118</f>
        <v>677.82999999999993</v>
      </c>
      <c r="K119" s="30"/>
      <c r="L119" s="30">
        <f t="shared" si="61"/>
        <v>172</v>
      </c>
    </row>
    <row r="120" spans="1:12" ht="15" x14ac:dyDescent="0.25">
      <c r="A120" s="12">
        <v>2</v>
      </c>
      <c r="B120" s="13">
        <v>2</v>
      </c>
      <c r="C120" s="20" t="s">
        <v>20</v>
      </c>
      <c r="D120" s="49" t="s">
        <v>26</v>
      </c>
      <c r="E120" s="57" t="s">
        <v>69</v>
      </c>
      <c r="F120" s="58">
        <v>150</v>
      </c>
      <c r="G120" s="58">
        <v>4.26</v>
      </c>
      <c r="H120" s="59">
        <v>9.2100000000000009</v>
      </c>
      <c r="I120" s="59">
        <v>28.06</v>
      </c>
      <c r="J120" s="59">
        <v>213</v>
      </c>
      <c r="K120" s="58" t="s">
        <v>70</v>
      </c>
      <c r="L120" s="59">
        <v>28.66</v>
      </c>
    </row>
    <row r="121" spans="1:12" ht="15" x14ac:dyDescent="0.25">
      <c r="A121" s="12"/>
      <c r="B121" s="13"/>
      <c r="C121" s="9"/>
      <c r="D121" s="49" t="s">
        <v>25</v>
      </c>
      <c r="E121" s="57" t="s">
        <v>71</v>
      </c>
      <c r="F121" s="58">
        <v>80</v>
      </c>
      <c r="G121" s="58">
        <v>17.59</v>
      </c>
      <c r="H121" s="59">
        <v>10.72</v>
      </c>
      <c r="I121" s="59">
        <v>8.43</v>
      </c>
      <c r="J121" s="59">
        <v>162.13999999999999</v>
      </c>
      <c r="K121" s="58">
        <v>269</v>
      </c>
      <c r="L121" s="59">
        <v>86.43</v>
      </c>
    </row>
    <row r="122" spans="1:12" ht="15" x14ac:dyDescent="0.25">
      <c r="A122" s="12"/>
      <c r="B122" s="13"/>
      <c r="C122" s="9"/>
      <c r="D122" s="49" t="s">
        <v>27</v>
      </c>
      <c r="E122" s="57" t="s">
        <v>50</v>
      </c>
      <c r="F122" s="58">
        <v>30</v>
      </c>
      <c r="G122" s="58">
        <v>2.0299999999999998</v>
      </c>
      <c r="H122" s="59">
        <v>0.28999999999999998</v>
      </c>
      <c r="I122" s="59">
        <v>11.33</v>
      </c>
      <c r="J122" s="59">
        <v>68.27</v>
      </c>
      <c r="K122" s="58" t="s">
        <v>37</v>
      </c>
      <c r="L122" s="59">
        <v>5.69</v>
      </c>
    </row>
    <row r="123" spans="1:12" ht="15" x14ac:dyDescent="0.25">
      <c r="A123" s="12"/>
      <c r="B123" s="13"/>
      <c r="C123" s="9"/>
      <c r="D123" s="49" t="s">
        <v>38</v>
      </c>
      <c r="E123" s="57" t="s">
        <v>46</v>
      </c>
      <c r="F123" s="58">
        <v>100</v>
      </c>
      <c r="G123" s="58">
        <v>2.5</v>
      </c>
      <c r="H123" s="59">
        <v>2.5</v>
      </c>
      <c r="I123" s="59">
        <v>11.5</v>
      </c>
      <c r="J123" s="59">
        <v>79</v>
      </c>
      <c r="K123" s="58">
        <v>386</v>
      </c>
      <c r="L123" s="59">
        <v>45</v>
      </c>
    </row>
    <row r="124" spans="1:12" ht="15" x14ac:dyDescent="0.25">
      <c r="A124" s="12"/>
      <c r="B124" s="13"/>
      <c r="C124" s="9"/>
      <c r="D124" s="49" t="s">
        <v>22</v>
      </c>
      <c r="E124" s="57" t="s">
        <v>36</v>
      </c>
      <c r="F124" s="58">
        <v>200</v>
      </c>
      <c r="G124" s="58">
        <v>0.25</v>
      </c>
      <c r="H124" s="59">
        <v>0.01</v>
      </c>
      <c r="I124" s="59">
        <v>9.83</v>
      </c>
      <c r="J124" s="59">
        <v>43.42</v>
      </c>
      <c r="K124" s="58">
        <v>377</v>
      </c>
      <c r="L124" s="59">
        <v>6.22</v>
      </c>
    </row>
    <row r="125" spans="1:12" ht="15" x14ac:dyDescent="0.25">
      <c r="A125" s="12"/>
      <c r="B125" s="13"/>
      <c r="C125" s="9"/>
      <c r="D125" s="49"/>
      <c r="E125" s="45"/>
      <c r="F125" s="45"/>
      <c r="G125" s="48"/>
      <c r="H125" s="48"/>
      <c r="I125" s="48"/>
      <c r="J125" s="47"/>
      <c r="K125" s="45"/>
      <c r="L125" s="46"/>
    </row>
    <row r="126" spans="1:12" ht="15" x14ac:dyDescent="0.25">
      <c r="A126" s="12"/>
      <c r="B126" s="13"/>
      <c r="C126" s="9"/>
      <c r="D126" s="49"/>
      <c r="E126" s="45"/>
      <c r="F126" s="45"/>
      <c r="G126" s="48"/>
      <c r="H126" s="48"/>
      <c r="I126" s="48"/>
      <c r="J126" s="47"/>
      <c r="K126" s="45"/>
      <c r="L126" s="46"/>
    </row>
    <row r="127" spans="1:12" ht="15" x14ac:dyDescent="0.25">
      <c r="A127" s="14"/>
      <c r="B127" s="15"/>
      <c r="C127" s="6"/>
      <c r="D127" s="16" t="s">
        <v>29</v>
      </c>
      <c r="E127" s="7"/>
      <c r="F127" s="17">
        <f>SUM(F120:F126)</f>
        <v>560</v>
      </c>
      <c r="G127" s="17">
        <f t="shared" ref="G127:J127" si="62">SUM(G120:G126)</f>
        <v>26.630000000000003</v>
      </c>
      <c r="H127" s="17">
        <f t="shared" si="62"/>
        <v>22.73</v>
      </c>
      <c r="I127" s="17">
        <f t="shared" si="62"/>
        <v>69.149999999999991</v>
      </c>
      <c r="J127" s="17">
        <f t="shared" si="62"/>
        <v>565.82999999999993</v>
      </c>
      <c r="K127" s="23"/>
      <c r="L127" s="17">
        <f t="shared" ref="L127" si="63">SUM(L120:L126)</f>
        <v>172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24</v>
      </c>
      <c r="D128" s="5"/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2"/>
      <c r="B129" s="13"/>
      <c r="C129" s="9"/>
      <c r="D129" s="5"/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2"/>
      <c r="B130" s="13"/>
      <c r="C130" s="9"/>
      <c r="D130" s="5"/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2"/>
      <c r="B131" s="13"/>
      <c r="C131" s="9"/>
      <c r="D131" s="5"/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2"/>
      <c r="B132" s="13"/>
      <c r="C132" s="9"/>
      <c r="D132" s="5"/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2"/>
      <c r="B133" s="13"/>
      <c r="C133" s="9"/>
      <c r="D133" s="5"/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2"/>
      <c r="B134" s="13"/>
      <c r="C134" s="9"/>
      <c r="D134" s="5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2"/>
      <c r="B135" s="13"/>
      <c r="C135" s="9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4"/>
      <c r="B137" s="15"/>
      <c r="C137" s="6"/>
      <c r="D137" s="16" t="s">
        <v>29</v>
      </c>
      <c r="E137" s="7"/>
      <c r="F137" s="17">
        <f>SUM(F128:F136)</f>
        <v>0</v>
      </c>
      <c r="G137" s="50">
        <f>SUM(G128:G136)</f>
        <v>0</v>
      </c>
      <c r="H137" s="17">
        <f t="shared" ref="H137:J137" si="64">SUM(H128:H136)</f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63" t="s">
        <v>4</v>
      </c>
      <c r="D138" s="64"/>
      <c r="E138" s="29"/>
      <c r="F138" s="30">
        <f>F127+F137</f>
        <v>560</v>
      </c>
      <c r="G138" s="30">
        <f t="shared" ref="G138" si="66">G127+G137</f>
        <v>26.630000000000003</v>
      </c>
      <c r="H138" s="30">
        <f t="shared" ref="H138" si="67">H127+H137</f>
        <v>22.73</v>
      </c>
      <c r="I138" s="30">
        <f t="shared" ref="I138" si="68">I127+I137</f>
        <v>69.149999999999991</v>
      </c>
      <c r="J138" s="30">
        <f t="shared" ref="J138:L138" si="69">J127+J137</f>
        <v>565.82999999999993</v>
      </c>
      <c r="K138" s="30"/>
      <c r="L138" s="30">
        <f t="shared" si="69"/>
        <v>172</v>
      </c>
    </row>
    <row r="139" spans="1:12" ht="15" x14ac:dyDescent="0.25">
      <c r="A139" s="18">
        <v>2</v>
      </c>
      <c r="B139" s="19">
        <v>3</v>
      </c>
      <c r="C139" s="20" t="s">
        <v>20</v>
      </c>
      <c r="D139" s="49" t="s">
        <v>26</v>
      </c>
      <c r="E139" s="57" t="s">
        <v>56</v>
      </c>
      <c r="F139" s="58">
        <v>150</v>
      </c>
      <c r="G139" s="58">
        <v>7.19</v>
      </c>
      <c r="H139" s="59">
        <v>4.76</v>
      </c>
      <c r="I139" s="59">
        <v>31.23</v>
      </c>
      <c r="J139" s="59">
        <v>235.32</v>
      </c>
      <c r="K139" s="58" t="s">
        <v>57</v>
      </c>
      <c r="L139" s="59">
        <v>26.17</v>
      </c>
    </row>
    <row r="140" spans="1:12" ht="15" x14ac:dyDescent="0.25">
      <c r="A140" s="21"/>
      <c r="B140" s="13"/>
      <c r="C140" s="9"/>
      <c r="D140" s="49" t="s">
        <v>25</v>
      </c>
      <c r="E140" s="57" t="s">
        <v>72</v>
      </c>
      <c r="F140" s="58">
        <v>80</v>
      </c>
      <c r="G140" s="58">
        <v>8.0500000000000007</v>
      </c>
      <c r="H140" s="59">
        <v>11.06</v>
      </c>
      <c r="I140" s="59">
        <v>2.5299999999999998</v>
      </c>
      <c r="J140" s="59">
        <v>170.42</v>
      </c>
      <c r="K140" s="58">
        <v>271</v>
      </c>
      <c r="L140" s="59">
        <v>75.16</v>
      </c>
    </row>
    <row r="141" spans="1:12" ht="15" x14ac:dyDescent="0.25">
      <c r="A141" s="21"/>
      <c r="B141" s="13"/>
      <c r="C141" s="9"/>
      <c r="D141" s="49" t="s">
        <v>27</v>
      </c>
      <c r="E141" s="57" t="s">
        <v>50</v>
      </c>
      <c r="F141" s="58">
        <v>30</v>
      </c>
      <c r="G141" s="58">
        <v>2.04</v>
      </c>
      <c r="H141" s="59">
        <v>0.28999999999999998</v>
      </c>
      <c r="I141" s="59">
        <v>11.35</v>
      </c>
      <c r="J141" s="59">
        <v>68.39</v>
      </c>
      <c r="K141" s="58" t="s">
        <v>37</v>
      </c>
      <c r="L141" s="59">
        <v>5.7</v>
      </c>
    </row>
    <row r="142" spans="1:12" ht="15.75" customHeight="1" x14ac:dyDescent="0.25">
      <c r="A142" s="21"/>
      <c r="B142" s="13"/>
      <c r="C142" s="9"/>
      <c r="D142" s="49" t="s">
        <v>73</v>
      </c>
      <c r="E142" s="57" t="s">
        <v>63</v>
      </c>
      <c r="F142" s="58">
        <v>28</v>
      </c>
      <c r="G142" s="58">
        <v>1.91</v>
      </c>
      <c r="H142" s="59">
        <v>0.28000000000000003</v>
      </c>
      <c r="I142" s="59">
        <v>9.84</v>
      </c>
      <c r="J142" s="59">
        <v>60.7</v>
      </c>
      <c r="K142" s="58" t="s">
        <v>37</v>
      </c>
      <c r="L142" s="59">
        <v>5.34</v>
      </c>
    </row>
    <row r="143" spans="1:12" ht="22.5" x14ac:dyDescent="0.25">
      <c r="A143" s="21"/>
      <c r="B143" s="13"/>
      <c r="C143" s="9"/>
      <c r="D143" s="49" t="s">
        <v>22</v>
      </c>
      <c r="E143" s="57" t="s">
        <v>58</v>
      </c>
      <c r="F143" s="58">
        <v>200</v>
      </c>
      <c r="G143" s="58">
        <v>2.14</v>
      </c>
      <c r="H143" s="59">
        <v>1.83</v>
      </c>
      <c r="I143" s="59">
        <v>17.57</v>
      </c>
      <c r="J143" s="59">
        <v>96.47</v>
      </c>
      <c r="K143" s="58">
        <v>382</v>
      </c>
      <c r="L143" s="59">
        <v>23.63</v>
      </c>
    </row>
    <row r="144" spans="1:12" ht="15" x14ac:dyDescent="0.25">
      <c r="A144" s="21"/>
      <c r="B144" s="13"/>
      <c r="C144" s="9"/>
      <c r="D144" s="49" t="s">
        <v>23</v>
      </c>
      <c r="E144" s="57" t="s">
        <v>42</v>
      </c>
      <c r="F144" s="58">
        <v>120</v>
      </c>
      <c r="G144" s="58">
        <v>0.48</v>
      </c>
      <c r="H144" s="59">
        <v>0.48</v>
      </c>
      <c r="I144" s="59">
        <v>11.76</v>
      </c>
      <c r="J144" s="59">
        <v>56.4</v>
      </c>
      <c r="K144" s="58">
        <v>338</v>
      </c>
      <c r="L144" s="59">
        <v>36</v>
      </c>
    </row>
    <row r="145" spans="1:12" ht="15" x14ac:dyDescent="0.25">
      <c r="A145" s="21"/>
      <c r="B145" s="13"/>
      <c r="C145" s="9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5"/>
      <c r="C146" s="6"/>
      <c r="D146" s="16" t="s">
        <v>29</v>
      </c>
      <c r="E146" s="7"/>
      <c r="F146" s="17">
        <f>SUM(F139:F145)</f>
        <v>608</v>
      </c>
      <c r="G146" s="17">
        <f t="shared" ref="G146:J146" si="70">SUM(G139:G145)</f>
        <v>21.810000000000002</v>
      </c>
      <c r="H146" s="17">
        <f t="shared" si="70"/>
        <v>18.7</v>
      </c>
      <c r="I146" s="17">
        <f t="shared" si="70"/>
        <v>84.280000000000015</v>
      </c>
      <c r="J146" s="17">
        <f t="shared" si="70"/>
        <v>687.7</v>
      </c>
      <c r="K146" s="23"/>
      <c r="L146" s="17">
        <f t="shared" ref="L146" si="71">SUM(L139:L145)</f>
        <v>172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24</v>
      </c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1"/>
      <c r="B148" s="13"/>
      <c r="C148" s="9"/>
      <c r="D148" s="5"/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1"/>
      <c r="B149" s="13"/>
      <c r="C149" s="9"/>
      <c r="D149" s="5"/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1"/>
      <c r="B150" s="13"/>
      <c r="C150" s="9"/>
      <c r="D150" s="5"/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1"/>
      <c r="B151" s="13"/>
      <c r="C151" s="9"/>
      <c r="D151" s="5"/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1"/>
      <c r="B152" s="13"/>
      <c r="C152" s="9"/>
      <c r="D152" s="5"/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1"/>
      <c r="B153" s="13"/>
      <c r="C153" s="9"/>
      <c r="D153" s="5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1"/>
      <c r="B154" s="13"/>
      <c r="C154" s="9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2"/>
      <c r="B156" s="15"/>
      <c r="C156" s="6"/>
      <c r="D156" s="16" t="s">
        <v>29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63" t="s">
        <v>4</v>
      </c>
      <c r="D157" s="64"/>
      <c r="E157" s="29"/>
      <c r="F157" s="30">
        <f>F146+F156</f>
        <v>608</v>
      </c>
      <c r="G157" s="30">
        <f t="shared" ref="G157" si="74">G146+G156</f>
        <v>21.810000000000002</v>
      </c>
      <c r="H157" s="30">
        <f t="shared" ref="H157" si="75">H146+H156</f>
        <v>18.7</v>
      </c>
      <c r="I157" s="30">
        <f t="shared" ref="I157" si="76">I146+I156</f>
        <v>84.280000000000015</v>
      </c>
      <c r="J157" s="30">
        <f t="shared" ref="J157:L157" si="77">J146+J156</f>
        <v>687.7</v>
      </c>
      <c r="K157" s="30"/>
      <c r="L157" s="30">
        <f t="shared" si="77"/>
        <v>172</v>
      </c>
    </row>
    <row r="158" spans="1:12" ht="15" x14ac:dyDescent="0.25">
      <c r="A158" s="18">
        <v>2</v>
      </c>
      <c r="B158" s="19">
        <v>4</v>
      </c>
      <c r="C158" s="20" t="s">
        <v>20</v>
      </c>
      <c r="D158" s="49" t="s">
        <v>21</v>
      </c>
      <c r="E158" s="57" t="s">
        <v>74</v>
      </c>
      <c r="F158" s="58">
        <v>200</v>
      </c>
      <c r="G158" s="58">
        <v>10.56</v>
      </c>
      <c r="H158" s="59">
        <v>13.31</v>
      </c>
      <c r="I158" s="59">
        <v>78.08</v>
      </c>
      <c r="J158" s="59">
        <v>481.44</v>
      </c>
      <c r="K158" s="58">
        <v>395</v>
      </c>
      <c r="L158" s="59">
        <v>36.51</v>
      </c>
    </row>
    <row r="159" spans="1:12" ht="15" x14ac:dyDescent="0.25">
      <c r="A159" s="21"/>
      <c r="B159" s="13"/>
      <c r="C159" s="9"/>
      <c r="D159" s="49" t="s">
        <v>38</v>
      </c>
      <c r="E159" s="57" t="s">
        <v>39</v>
      </c>
      <c r="F159" s="58">
        <v>115</v>
      </c>
      <c r="G159" s="58">
        <v>3.91</v>
      </c>
      <c r="H159" s="59">
        <v>5.18</v>
      </c>
      <c r="I159" s="59">
        <v>15.64</v>
      </c>
      <c r="J159" s="59">
        <v>104.65</v>
      </c>
      <c r="K159" s="58">
        <v>386</v>
      </c>
      <c r="L159" s="59">
        <v>44</v>
      </c>
    </row>
    <row r="160" spans="1:12" ht="15" x14ac:dyDescent="0.25">
      <c r="A160" s="21"/>
      <c r="B160" s="13"/>
      <c r="C160" s="9"/>
      <c r="D160" s="49" t="s">
        <v>27</v>
      </c>
      <c r="E160" s="57" t="s">
        <v>75</v>
      </c>
      <c r="F160" s="58">
        <v>35</v>
      </c>
      <c r="G160" s="58">
        <v>3.97</v>
      </c>
      <c r="H160" s="59">
        <v>7.26</v>
      </c>
      <c r="I160" s="59">
        <v>6.1</v>
      </c>
      <c r="J160" s="59">
        <v>122.2</v>
      </c>
      <c r="K160" s="58">
        <v>3</v>
      </c>
      <c r="L160" s="59">
        <v>32.5</v>
      </c>
    </row>
    <row r="161" spans="1:12" ht="15" x14ac:dyDescent="0.25">
      <c r="A161" s="21"/>
      <c r="B161" s="13"/>
      <c r="C161" s="9"/>
      <c r="D161" s="49" t="s">
        <v>28</v>
      </c>
      <c r="E161" s="57" t="s">
        <v>63</v>
      </c>
      <c r="F161" s="58">
        <v>29</v>
      </c>
      <c r="G161" s="58">
        <v>1.97</v>
      </c>
      <c r="H161" s="59">
        <v>0.28999999999999998</v>
      </c>
      <c r="I161" s="59">
        <v>10.119999999999999</v>
      </c>
      <c r="J161" s="59">
        <v>62.47</v>
      </c>
      <c r="K161" s="58" t="s">
        <v>37</v>
      </c>
      <c r="L161" s="59">
        <v>5.49</v>
      </c>
    </row>
    <row r="162" spans="1:12" ht="15" x14ac:dyDescent="0.25">
      <c r="A162" s="21"/>
      <c r="B162" s="13"/>
      <c r="C162" s="9"/>
      <c r="D162" s="49" t="s">
        <v>22</v>
      </c>
      <c r="E162" s="57" t="s">
        <v>40</v>
      </c>
      <c r="F162" s="58">
        <v>200</v>
      </c>
      <c r="G162" s="58">
        <v>0.19</v>
      </c>
      <c r="H162" s="59">
        <v>0</v>
      </c>
      <c r="I162" s="59">
        <v>9.6300000000000008</v>
      </c>
      <c r="J162" s="59">
        <v>41.11</v>
      </c>
      <c r="K162" s="58">
        <v>376</v>
      </c>
      <c r="L162" s="59">
        <v>3.5</v>
      </c>
    </row>
    <row r="163" spans="1:12" ht="15" x14ac:dyDescent="0.25">
      <c r="A163" s="21"/>
      <c r="B163" s="13"/>
      <c r="C163" s="9"/>
      <c r="D163" s="49" t="s">
        <v>23</v>
      </c>
      <c r="E163" s="57" t="s">
        <v>44</v>
      </c>
      <c r="F163" s="58">
        <v>100</v>
      </c>
      <c r="G163" s="58">
        <v>0.8</v>
      </c>
      <c r="H163" s="59">
        <v>0.2</v>
      </c>
      <c r="I163" s="59">
        <v>7.5</v>
      </c>
      <c r="J163" s="59">
        <v>38</v>
      </c>
      <c r="K163" s="58">
        <v>341</v>
      </c>
      <c r="L163" s="59">
        <v>50</v>
      </c>
    </row>
    <row r="164" spans="1:12" ht="15" x14ac:dyDescent="0.25">
      <c r="A164" s="21"/>
      <c r="B164" s="13"/>
      <c r="C164" s="9"/>
      <c r="D164" s="51"/>
      <c r="E164" s="45"/>
      <c r="F164" s="45"/>
      <c r="G164" s="48"/>
      <c r="H164" s="48"/>
      <c r="I164" s="48"/>
      <c r="J164" s="47"/>
      <c r="K164" s="45"/>
      <c r="L164" s="46"/>
    </row>
    <row r="165" spans="1:12" ht="15" x14ac:dyDescent="0.25">
      <c r="A165" s="22"/>
      <c r="B165" s="15"/>
      <c r="C165" s="6"/>
      <c r="D165" s="16" t="s">
        <v>29</v>
      </c>
      <c r="E165" s="7"/>
      <c r="F165" s="17">
        <f>SUM(F158:F164)</f>
        <v>679</v>
      </c>
      <c r="G165" s="17">
        <f t="shared" ref="G165:J165" si="78">SUM(G158:G164)</f>
        <v>21.400000000000002</v>
      </c>
      <c r="H165" s="17">
        <f t="shared" si="78"/>
        <v>26.24</v>
      </c>
      <c r="I165" s="17">
        <f t="shared" si="78"/>
        <v>127.07</v>
      </c>
      <c r="J165" s="17">
        <f t="shared" si="78"/>
        <v>849.87000000000012</v>
      </c>
      <c r="K165" s="23"/>
      <c r="L165" s="17">
        <f t="shared" ref="L165" si="79">SUM(L158:L164)</f>
        <v>172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24</v>
      </c>
      <c r="D166" s="5"/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1"/>
      <c r="B167" s="13"/>
      <c r="C167" s="9"/>
      <c r="D167" s="5"/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1"/>
      <c r="B168" s="13"/>
      <c r="C168" s="9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1"/>
      <c r="B169" s="13"/>
      <c r="C169" s="9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1"/>
      <c r="B170" s="13"/>
      <c r="C170" s="9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1"/>
      <c r="B171" s="13"/>
      <c r="C171" s="9"/>
      <c r="D171" s="5"/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1"/>
      <c r="B172" s="13"/>
      <c r="C172" s="9"/>
      <c r="D172" s="5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1"/>
      <c r="B173" s="13"/>
      <c r="C173" s="9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2"/>
      <c r="B175" s="15"/>
      <c r="C175" s="6"/>
      <c r="D175" s="16" t="s">
        <v>29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63" t="s">
        <v>4</v>
      </c>
      <c r="D176" s="64"/>
      <c r="E176" s="29"/>
      <c r="F176" s="30">
        <f>F165+F175</f>
        <v>679</v>
      </c>
      <c r="G176" s="30">
        <f t="shared" ref="G176" si="82">G165+G175</f>
        <v>21.400000000000002</v>
      </c>
      <c r="H176" s="30">
        <f t="shared" ref="H176" si="83">H165+H175</f>
        <v>26.24</v>
      </c>
      <c r="I176" s="30">
        <f t="shared" ref="I176" si="84">I165+I175</f>
        <v>127.07</v>
      </c>
      <c r="J176" s="30">
        <f t="shared" ref="J176:L176" si="85">J165+J175</f>
        <v>849.87000000000012</v>
      </c>
      <c r="K176" s="30"/>
      <c r="L176" s="30">
        <f t="shared" si="85"/>
        <v>172</v>
      </c>
    </row>
    <row r="177" spans="1:12" ht="15" x14ac:dyDescent="0.25">
      <c r="A177" s="18">
        <v>2</v>
      </c>
      <c r="B177" s="19">
        <v>5</v>
      </c>
      <c r="C177" s="20" t="s">
        <v>20</v>
      </c>
      <c r="D177" s="49" t="s">
        <v>26</v>
      </c>
      <c r="E177" s="57" t="s">
        <v>49</v>
      </c>
      <c r="F177" s="58">
        <v>150</v>
      </c>
      <c r="G177" s="58">
        <v>3.67</v>
      </c>
      <c r="H177" s="59">
        <v>4.08</v>
      </c>
      <c r="I177" s="59">
        <v>29.62</v>
      </c>
      <c r="J177" s="59">
        <v>187.39</v>
      </c>
      <c r="K177" s="58">
        <v>356</v>
      </c>
      <c r="L177" s="59">
        <v>31.06</v>
      </c>
    </row>
    <row r="178" spans="1:12" ht="15" x14ac:dyDescent="0.25">
      <c r="A178" s="21"/>
      <c r="B178" s="13"/>
      <c r="C178" s="9"/>
      <c r="D178" s="49" t="s">
        <v>25</v>
      </c>
      <c r="E178" s="57" t="s">
        <v>76</v>
      </c>
      <c r="F178" s="58">
        <v>100</v>
      </c>
      <c r="G178" s="58">
        <v>14.4</v>
      </c>
      <c r="H178" s="59">
        <v>14.39</v>
      </c>
      <c r="I178" s="59">
        <v>5.34</v>
      </c>
      <c r="J178" s="59">
        <v>301.02999999999997</v>
      </c>
      <c r="K178" s="58">
        <v>270</v>
      </c>
      <c r="L178" s="59">
        <v>85.19</v>
      </c>
    </row>
    <row r="179" spans="1:12" ht="15" x14ac:dyDescent="0.25">
      <c r="A179" s="21"/>
      <c r="B179" s="13"/>
      <c r="C179" s="9"/>
      <c r="D179" s="49" t="s">
        <v>27</v>
      </c>
      <c r="E179" s="57" t="s">
        <v>50</v>
      </c>
      <c r="F179" s="58">
        <v>30</v>
      </c>
      <c r="G179" s="58">
        <v>2.04</v>
      </c>
      <c r="H179" s="59">
        <v>0.28999999999999998</v>
      </c>
      <c r="I179" s="59">
        <v>11.35</v>
      </c>
      <c r="J179" s="59">
        <v>68.39</v>
      </c>
      <c r="K179" s="58" t="s">
        <v>37</v>
      </c>
      <c r="L179" s="59">
        <v>5.7</v>
      </c>
    </row>
    <row r="180" spans="1:12" ht="15" x14ac:dyDescent="0.25">
      <c r="A180" s="21"/>
      <c r="B180" s="13"/>
      <c r="C180" s="9"/>
      <c r="D180" s="49" t="s">
        <v>28</v>
      </c>
      <c r="E180" s="57" t="s">
        <v>63</v>
      </c>
      <c r="F180" s="58">
        <v>30</v>
      </c>
      <c r="G180" s="58">
        <v>2.04</v>
      </c>
      <c r="H180" s="59">
        <v>0.3</v>
      </c>
      <c r="I180" s="59">
        <v>10.5</v>
      </c>
      <c r="J180" s="59">
        <v>64.8</v>
      </c>
      <c r="K180" s="58" t="s">
        <v>37</v>
      </c>
      <c r="L180" s="59">
        <v>5.7</v>
      </c>
    </row>
    <row r="181" spans="1:12" ht="15" x14ac:dyDescent="0.25">
      <c r="A181" s="21"/>
      <c r="B181" s="13"/>
      <c r="C181" s="9"/>
      <c r="D181" s="49" t="s">
        <v>22</v>
      </c>
      <c r="E181" s="57" t="s">
        <v>36</v>
      </c>
      <c r="F181" s="58">
        <v>200</v>
      </c>
      <c r="G181" s="58">
        <v>0.25</v>
      </c>
      <c r="H181" s="59">
        <v>0.01</v>
      </c>
      <c r="I181" s="59">
        <v>9.83</v>
      </c>
      <c r="J181" s="59">
        <v>43.42</v>
      </c>
      <c r="K181" s="58">
        <v>377</v>
      </c>
      <c r="L181" s="59">
        <v>6.22</v>
      </c>
    </row>
    <row r="182" spans="1:12" ht="15" x14ac:dyDescent="0.25">
      <c r="A182" s="21"/>
      <c r="B182" s="13"/>
      <c r="C182" s="9"/>
      <c r="D182" s="49" t="s">
        <v>23</v>
      </c>
      <c r="E182" s="57" t="s">
        <v>42</v>
      </c>
      <c r="F182" s="58">
        <v>127</v>
      </c>
      <c r="G182" s="58">
        <v>0.51</v>
      </c>
      <c r="H182" s="59">
        <v>0.51</v>
      </c>
      <c r="I182" s="59">
        <v>12.46</v>
      </c>
      <c r="J182" s="59">
        <v>59.74</v>
      </c>
      <c r="K182" s="58">
        <v>338</v>
      </c>
      <c r="L182" s="59">
        <v>38.130000000000003</v>
      </c>
    </row>
    <row r="183" spans="1:12" ht="15" x14ac:dyDescent="0.25">
      <c r="A183" s="21"/>
      <c r="B183" s="13"/>
      <c r="C183" s="9"/>
      <c r="D183" s="49"/>
      <c r="E183" s="45"/>
      <c r="F183" s="45"/>
      <c r="G183" s="48"/>
      <c r="H183" s="48"/>
      <c r="I183" s="48"/>
      <c r="J183" s="47"/>
      <c r="K183" s="45"/>
      <c r="L183" s="46"/>
    </row>
    <row r="184" spans="1:12" ht="15.75" customHeight="1" x14ac:dyDescent="0.25">
      <c r="A184" s="22"/>
      <c r="B184" s="15"/>
      <c r="C184" s="6"/>
      <c r="D184" s="16" t="s">
        <v>29</v>
      </c>
      <c r="E184" s="7"/>
      <c r="F184" s="17">
        <f>SUM(F177:F183)</f>
        <v>637</v>
      </c>
      <c r="G184" s="17">
        <f t="shared" ref="G184:J184" si="86">SUM(G177:G183)</f>
        <v>22.91</v>
      </c>
      <c r="H184" s="17">
        <f t="shared" si="86"/>
        <v>19.580000000000002</v>
      </c>
      <c r="I184" s="17">
        <f t="shared" si="86"/>
        <v>79.099999999999994</v>
      </c>
      <c r="J184" s="17">
        <f t="shared" si="86"/>
        <v>724.76999999999987</v>
      </c>
      <c r="K184" s="23"/>
      <c r="L184" s="17">
        <f t="shared" ref="L184" si="87">SUM(L177:L183)</f>
        <v>172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24</v>
      </c>
      <c r="D185" s="5"/>
      <c r="E185" s="37"/>
      <c r="F185" s="38"/>
      <c r="G185" s="38"/>
      <c r="H185" s="38"/>
      <c r="I185" s="38"/>
      <c r="J185" s="38"/>
      <c r="K185" s="39"/>
      <c r="L185" s="38"/>
    </row>
    <row r="186" spans="1:12" ht="15" x14ac:dyDescent="0.25">
      <c r="A186" s="21"/>
      <c r="B186" s="13"/>
      <c r="C186" s="9"/>
      <c r="D186" s="5"/>
      <c r="E186" s="37"/>
      <c r="F186" s="38"/>
      <c r="G186" s="38"/>
      <c r="H186" s="38"/>
      <c r="I186" s="38"/>
      <c r="J186" s="38"/>
      <c r="K186" s="39"/>
      <c r="L186" s="38"/>
    </row>
    <row r="187" spans="1:12" ht="15" x14ac:dyDescent="0.25">
      <c r="A187" s="21"/>
      <c r="B187" s="13"/>
      <c r="C187" s="9"/>
      <c r="D187" s="5"/>
      <c r="E187" s="37"/>
      <c r="F187" s="38"/>
      <c r="G187" s="38"/>
      <c r="H187" s="38"/>
      <c r="I187" s="38"/>
      <c r="J187" s="38"/>
      <c r="K187" s="39"/>
      <c r="L187" s="38"/>
    </row>
    <row r="188" spans="1:12" ht="15" x14ac:dyDescent="0.25">
      <c r="A188" s="21"/>
      <c r="B188" s="13"/>
      <c r="C188" s="9"/>
      <c r="D188" s="5"/>
      <c r="E188" s="37"/>
      <c r="F188" s="38"/>
      <c r="G188" s="38"/>
      <c r="H188" s="38"/>
      <c r="I188" s="38"/>
      <c r="J188" s="38"/>
      <c r="K188" s="39"/>
      <c r="L188" s="38"/>
    </row>
    <row r="189" spans="1:12" ht="15" x14ac:dyDescent="0.25">
      <c r="A189" s="21"/>
      <c r="B189" s="13"/>
      <c r="C189" s="9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3"/>
      <c r="C190" s="9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3"/>
      <c r="C191" s="9"/>
      <c r="D191" s="5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3"/>
      <c r="C192" s="9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2"/>
      <c r="B194" s="15"/>
      <c r="C194" s="6"/>
      <c r="D194" s="16" t="s">
        <v>29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63" t="s">
        <v>4</v>
      </c>
      <c r="D195" s="64"/>
      <c r="E195" s="29"/>
      <c r="F195" s="30">
        <f>F184+F194</f>
        <v>637</v>
      </c>
      <c r="G195" s="30">
        <f t="shared" ref="G195" si="90">G184+G194</f>
        <v>22.91</v>
      </c>
      <c r="H195" s="30">
        <f t="shared" ref="H195" si="91">H184+H194</f>
        <v>19.580000000000002</v>
      </c>
      <c r="I195" s="30">
        <f t="shared" ref="I195" si="92">I184+I194</f>
        <v>79.099999999999994</v>
      </c>
      <c r="J195" s="30">
        <f t="shared" ref="J195:L195" si="93">J184+J194</f>
        <v>724.76999999999987</v>
      </c>
      <c r="K195" s="30"/>
      <c r="L195" s="30">
        <f t="shared" si="93"/>
        <v>172</v>
      </c>
    </row>
    <row r="196" spans="1:12" x14ac:dyDescent="0.2">
      <c r="A196" s="25"/>
      <c r="B196" s="26"/>
      <c r="C196" s="65" t="s">
        <v>5</v>
      </c>
      <c r="D196" s="65"/>
      <c r="E196" s="65"/>
      <c r="F196" s="32">
        <f>(F24+F43+F62+F81+F100+F119+F138+F157+F176+F195)/(IF(F24=0,0,1)+IF(F43=0,0,1)+IF(F62=0,0,1)+IF(F81=0,0,1)+IF(F100=0,0,1)+IF(F119=0,0,1)+IF(F138=0,0,1)+IF(F157=0,0,1)+IF(F176=0,0,1)+IF(F195=0,0,1))</f>
        <v>625.5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22.016000000000002</v>
      </c>
      <c r="H196" s="32">
        <f t="shared" si="94"/>
        <v>21.059000000000001</v>
      </c>
      <c r="I196" s="32">
        <f t="shared" si="94"/>
        <v>91.234000000000009</v>
      </c>
      <c r="J196" s="32">
        <f t="shared" si="94"/>
        <v>679.59099999999989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dcterms:created xsi:type="dcterms:W3CDTF">2022-05-16T14:23:56Z</dcterms:created>
  <dcterms:modified xsi:type="dcterms:W3CDTF">2024-12-20T08:32:39Z</dcterms:modified>
</cp:coreProperties>
</file>